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0474\Desktop\"/>
    </mc:Choice>
  </mc:AlternateContent>
  <bookViews>
    <workbookView xWindow="0" yWindow="0" windowWidth="20100" windowHeight="9390"/>
  </bookViews>
  <sheets>
    <sheet name="工事費内訳書" sheetId="2" r:id="rId1"/>
  </sheets>
  <definedNames>
    <definedName name="_xlnm.Print_Area" localSheetId="0">工事費内訳書!$A$1:$G$114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工事費内訳書!$G$114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工事費内訳書!$I$114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2" l="1"/>
  <c r="G109" i="2"/>
  <c r="G108" i="2" s="1"/>
  <c r="G104" i="2"/>
  <c r="G102" i="2"/>
  <c r="G101" i="2"/>
  <c r="G100" i="2" s="1"/>
  <c r="G98" i="2"/>
  <c r="G97" i="2"/>
  <c r="G96" i="2"/>
  <c r="G94" i="2" s="1"/>
  <c r="G93" i="2" s="1"/>
  <c r="G91" i="2"/>
  <c r="G89" i="2"/>
  <c r="G82" i="2" s="1"/>
  <c r="G81" i="2" s="1"/>
  <c r="G86" i="2"/>
  <c r="G83" i="2"/>
  <c r="G71" i="2"/>
  <c r="G61" i="2"/>
  <c r="G60" i="2"/>
  <c r="G56" i="2"/>
  <c r="G52" i="2"/>
  <c r="G47" i="2"/>
  <c r="G41" i="2"/>
  <c r="G35" i="2"/>
  <c r="G28" i="2" s="1"/>
  <c r="G12" i="2" s="1"/>
  <c r="G11" i="2" s="1"/>
  <c r="G10" i="2" s="1"/>
  <c r="G113" i="2" s="1"/>
  <c r="G114" i="2" s="1"/>
  <c r="G29" i="2"/>
  <c r="G26" i="2"/>
  <c r="G25" i="2"/>
  <c r="G22" i="2"/>
  <c r="G14" i="2"/>
  <c r="G13" i="2"/>
</calcChain>
</file>

<file path=xl/sharedStrings.xml><?xml version="1.0" encoding="utf-8"?>
<sst xmlns="http://schemas.openxmlformats.org/spreadsheetml/2006/main" count="223" uniqueCount="104">
  <si>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</si>
  <si>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</si>
  <si>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</si>
  <si>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</si>
  <si>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</si>
  <si>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</si>
  <si>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</si>
  <si>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</si>
  <si>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</si>
  <si>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</si>
  <si>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</si>
  <si>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</si>
  <si>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</si>
  <si>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Ｒ２阿耕　国附　那賀川南岸　用水路１０工事（着手日指定型）</t>
  </si>
  <si>
    <t>工事原価
_x000D_</t>
  </si>
  <si>
    <t>式</t>
  </si>
  <si>
    <t>直接工事費
_x000D_</t>
  </si>
  <si>
    <t>直接工事費（仮設工を除く）
_x000D_</t>
  </si>
  <si>
    <t>土工
_x000D_</t>
  </si>
  <si>
    <t>床堀
_x000D_掘削～仮置き</t>
  </si>
  <si>
    <t>m3</t>
  </si>
  <si>
    <t>法面整形
_x000D_荒仕上げ</t>
  </si>
  <si>
    <t>㎡</t>
  </si>
  <si>
    <t>基面整正
_x000D_</t>
  </si>
  <si>
    <t>埋戻
_x000D_仮置場からの運搬～埋戻</t>
  </si>
  <si>
    <t>盛土
_x000D_仮置場からの運搬～盛土</t>
  </si>
  <si>
    <t>舗装復旧
_x000D_</t>
  </si>
  <si>
    <t>残土処分
_x000D_</t>
  </si>
  <si>
    <t>水路内土砂撤去
_x000D_</t>
  </si>
  <si>
    <t>水路内土砂撤去
_x000D_開渠区間</t>
  </si>
  <si>
    <t>産廃処分
_x000D_【建設汚泥】</t>
  </si>
  <si>
    <t>構造物撤去工
_x000D_</t>
  </si>
  <si>
    <t>構造物取壊し工
_x000D_水路改修区間、表面被覆区間</t>
  </si>
  <si>
    <t>コンクリート取壊し
_x000D_取壊～運搬～処分</t>
  </si>
  <si>
    <t>コンクリート補修工
_x000D_表面被覆工、増打工</t>
  </si>
  <si>
    <t>表面被覆工
_x000D_開渠区間</t>
  </si>
  <si>
    <t>高圧洗浄工
_x000D_30Mpa（水路側壁、底面）</t>
  </si>
  <si>
    <t>表面被覆工（左官）
_x000D_無機系被覆材</t>
  </si>
  <si>
    <t>表面被覆工
_x000D_不陸整正　t=3.0mm</t>
  </si>
  <si>
    <t>充填
_x000D_充填工（ひび割れ幅1.0mm以上）</t>
  </si>
  <si>
    <t>ｍ</t>
  </si>
  <si>
    <t>成型ゴム挿入工
_x000D_50×50</t>
  </si>
  <si>
    <t>表面被覆工
_x000D_暗渠区間(800≦H＜1,000)</t>
  </si>
  <si>
    <t>高圧洗浄工
_x000D_30MPa（水路側壁、底面）</t>
  </si>
  <si>
    <t>表面被覆工(左官)
_x000D_無機系被覆材</t>
  </si>
  <si>
    <t>充填
_x000D_ひび割れ充填工</t>
  </si>
  <si>
    <t>表面被覆工
_x000D_暗渠区間(1,000≦H＜1,200)</t>
  </si>
  <si>
    <t>増打工
_x000D_</t>
  </si>
  <si>
    <t>側壁コンクリート
_x000D_18-8-25(20)(高炉B)</t>
  </si>
  <si>
    <t>型枠
_x000D_</t>
  </si>
  <si>
    <t>差筋
_x000D_</t>
  </si>
  <si>
    <t>ton</t>
  </si>
  <si>
    <t>底版工（勾配修正）
_x000D_</t>
  </si>
  <si>
    <t>コンクリート
_x000D_18-8-20(25)</t>
  </si>
  <si>
    <t>目地板
_x000D_目地板（ゴム発泡体）t=10mm</t>
  </si>
  <si>
    <t>溶接金網設置工
_x000D_φ3.2mm 100×100</t>
  </si>
  <si>
    <t>付帯工
_x000D_階段埋込工</t>
  </si>
  <si>
    <t>タラップ設置
_x000D_</t>
  </si>
  <si>
    <t>箇所</t>
  </si>
  <si>
    <t>水路改修工
_x000D_No.24+10.5～30+17.1</t>
  </si>
  <si>
    <t>水路工
_x000D_1号L型水路（No.24+10.5～26+8.7）</t>
  </si>
  <si>
    <t>基礎砕石
_x000D_RC-40,t=200mm</t>
  </si>
  <si>
    <t>型枠
_x000D_均しコンクリート</t>
  </si>
  <si>
    <t>コンクリート
_x000D_均しコンクリート　18-8-20(25)</t>
  </si>
  <si>
    <t>鉄筋
_x000D_SD345　D13</t>
  </si>
  <si>
    <t>型枠
_x000D_水路本体</t>
  </si>
  <si>
    <t>コンクリート
_x000D_水路本体　24-8-20(25)</t>
  </si>
  <si>
    <t>目地工
_x000D_ゴム発泡体　t=10mm</t>
  </si>
  <si>
    <t>止水板
_x000D_CF-150-5</t>
  </si>
  <si>
    <t>ウィープホール工
_x000D_底面、φ１００</t>
  </si>
  <si>
    <t>本</t>
  </si>
  <si>
    <t>水路工
_x000D_1号U型水路（No.26+8.7～30+17.1）</t>
  </si>
  <si>
    <t>直接工事費（仮設工）
_x000D_</t>
  </si>
  <si>
    <t>仮設工
_x000D_</t>
  </si>
  <si>
    <t>仮設道路工
_x000D_</t>
  </si>
  <si>
    <t>安定シート
_x000D_</t>
  </si>
  <si>
    <t>敷鉄板
_x000D_</t>
  </si>
  <si>
    <t>段差処理・乗り入れ工
_x000D_</t>
  </si>
  <si>
    <t>大型土のう設置・撤去
_x000D_</t>
  </si>
  <si>
    <t>袋</t>
  </si>
  <si>
    <t>土のう設置・撤去
_x000D_</t>
  </si>
  <si>
    <t>排水ポンプ
_x000D_</t>
  </si>
  <si>
    <t>排水ポンプ(仮設)
_x000D_小口径</t>
  </si>
  <si>
    <t>交通誘導員
_x000D_</t>
  </si>
  <si>
    <t>人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</si>
  <si>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</si>
  <si>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</si>
  <si>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</si>
  <si>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</si>
  <si>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</si>
  <si>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
_x000D_</t>
  </si>
  <si>
    <t>技術管理費
_x000D_</t>
  </si>
  <si>
    <t>付着強度試験
_x000D_</t>
  </si>
  <si>
    <t>付着強度試験
_x000D_3個/1回</t>
  </si>
  <si>
    <t>回</t>
  </si>
  <si>
    <t>圧縮強度試験
_x000D_</t>
  </si>
  <si>
    <t>圧縮強度試験
_x000D_3本/1回</t>
  </si>
  <si>
    <t>現場管理費
_x000D_</t>
  </si>
  <si>
    <t>一般管理費等
_x000D_</t>
  </si>
  <si>
    <t>一括計上価格
_x000D_</t>
  </si>
  <si>
    <t>土壌分析試験費
_x000D_</t>
  </si>
  <si>
    <t>土壌分析試験費
_x000D_残土処分</t>
  </si>
  <si>
    <t>土壌分析試験費
_x000D_建設汚泥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</si>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</sst>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+G11+G93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+G12+G81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+G13+G25+G28+G60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+G14+G22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+G15+G16+G17+G18+G19+G20+G21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19</v>
      </c>
      <c r="E15" s="18" t="s">
        <v>20</v>
      </c>
      <c r="F15" s="19">
        <v>293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21</v>
      </c>
      <c r="E16" s="18" t="s">
        <v>22</v>
      </c>
      <c r="F16" s="19">
        <v>306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22</v>
      </c>
      <c r="F17" s="19">
        <v>273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20</v>
      </c>
      <c r="F18" s="19">
        <v>200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25</v>
      </c>
      <c r="E19" s="18" t="s">
        <v>20</v>
      </c>
      <c r="F19" s="19">
        <v>25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22</v>
      </c>
      <c r="F20" s="19">
        <v>55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27</v>
      </c>
      <c r="E21" s="18" t="s">
        <v>20</v>
      </c>
      <c r="F21" s="19">
        <v>43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31" t="s">
        <v>28</v>
      </c>
      <c r="D22" s="29"/>
      <c r="E22" s="18" t="s">
        <v>15</v>
      </c>
      <c r="F22" s="19">
        <v>1</v>
      </c>
      <c r="G22" s="20">
        <f>+G23+G24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2" t="s">
        <v>29</v>
      </c>
      <c r="E23" s="18" t="s">
        <v>20</v>
      </c>
      <c r="F23" s="19">
        <v>17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30</v>
      </c>
      <c r="E24" s="18" t="s">
        <v>20</v>
      </c>
      <c r="F24" s="19">
        <v>17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31" t="s">
        <v>31</v>
      </c>
      <c r="C25" s="28"/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2</v>
      </c>
    </row>
    <row r="26" spans="1:10" ht="42" customHeight="1">
      <c r="A26" s="16"/>
      <c r="B26" s="17"/>
      <c r="C26" s="31" t="s">
        <v>32</v>
      </c>
      <c r="D26" s="29"/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3</v>
      </c>
    </row>
    <row r="27" spans="1:10" ht="42" customHeight="1">
      <c r="A27" s="16"/>
      <c r="B27" s="17"/>
      <c r="C27" s="17"/>
      <c r="D27" s="32" t="s">
        <v>33</v>
      </c>
      <c r="E27" s="18" t="s">
        <v>20</v>
      </c>
      <c r="F27" s="19">
        <v>59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31" t="s">
        <v>34</v>
      </c>
      <c r="C28" s="28"/>
      <c r="D28" s="29"/>
      <c r="E28" s="18" t="s">
        <v>15</v>
      </c>
      <c r="F28" s="19">
        <v>1</v>
      </c>
      <c r="G28" s="20">
        <f>+G29+G35+G41+G47+G52+G56</f>
        <v>0</v>
      </c>
      <c r="H28" s="2"/>
      <c r="I28" s="21">
        <v>19</v>
      </c>
      <c r="J28" s="21">
        <v>2</v>
      </c>
    </row>
    <row r="29" spans="1:10" ht="42" customHeight="1">
      <c r="A29" s="16"/>
      <c r="B29" s="17"/>
      <c r="C29" s="31" t="s">
        <v>35</v>
      </c>
      <c r="D29" s="29"/>
      <c r="E29" s="18" t="s">
        <v>15</v>
      </c>
      <c r="F29" s="19">
        <v>1</v>
      </c>
      <c r="G29" s="20">
        <f>+G30+G31+G32+G33+G34</f>
        <v>0</v>
      </c>
      <c r="H29" s="2"/>
      <c r="I29" s="21">
        <v>20</v>
      </c>
      <c r="J29" s="21">
        <v>3</v>
      </c>
    </row>
    <row r="30" spans="1:10" ht="42" customHeight="1">
      <c r="A30" s="16"/>
      <c r="B30" s="17"/>
      <c r="C30" s="17"/>
      <c r="D30" s="32" t="s">
        <v>36</v>
      </c>
      <c r="E30" s="18" t="s">
        <v>22</v>
      </c>
      <c r="F30" s="19">
        <v>775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37</v>
      </c>
      <c r="E31" s="18" t="s">
        <v>22</v>
      </c>
      <c r="F31" s="19">
        <v>515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38</v>
      </c>
      <c r="E32" s="18" t="s">
        <v>22</v>
      </c>
      <c r="F32" s="19">
        <v>515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39</v>
      </c>
      <c r="E33" s="18" t="s">
        <v>40</v>
      </c>
      <c r="F33" s="19">
        <v>151.4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41</v>
      </c>
      <c r="E34" s="18" t="s">
        <v>40</v>
      </c>
      <c r="F34" s="19">
        <v>61.1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31" t="s">
        <v>42</v>
      </c>
      <c r="D35" s="29"/>
      <c r="E35" s="18" t="s">
        <v>15</v>
      </c>
      <c r="F35" s="19">
        <v>1</v>
      </c>
      <c r="G35" s="20">
        <f>+G36+G37+G38+G39+G40</f>
        <v>0</v>
      </c>
      <c r="H35" s="2"/>
      <c r="I35" s="21">
        <v>26</v>
      </c>
      <c r="J35" s="21">
        <v>3</v>
      </c>
    </row>
    <row r="36" spans="1:10" ht="42" customHeight="1">
      <c r="A36" s="16"/>
      <c r="B36" s="17"/>
      <c r="C36" s="17"/>
      <c r="D36" s="32" t="s">
        <v>43</v>
      </c>
      <c r="E36" s="18" t="s">
        <v>22</v>
      </c>
      <c r="F36" s="19">
        <v>106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44</v>
      </c>
      <c r="E37" s="18" t="s">
        <v>22</v>
      </c>
      <c r="F37" s="19">
        <v>61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38</v>
      </c>
      <c r="E38" s="18" t="s">
        <v>22</v>
      </c>
      <c r="F38" s="19">
        <v>61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45</v>
      </c>
      <c r="E39" s="18" t="s">
        <v>40</v>
      </c>
      <c r="F39" s="19">
        <v>3.8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41</v>
      </c>
      <c r="E40" s="18" t="s">
        <v>40</v>
      </c>
      <c r="F40" s="19">
        <v>12.1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31" t="s">
        <v>46</v>
      </c>
      <c r="D41" s="29"/>
      <c r="E41" s="18" t="s">
        <v>15</v>
      </c>
      <c r="F41" s="19">
        <v>1</v>
      </c>
      <c r="G41" s="20">
        <f>+G42+G43+G44+G45+G46</f>
        <v>0</v>
      </c>
      <c r="H41" s="2"/>
      <c r="I41" s="21">
        <v>32</v>
      </c>
      <c r="J41" s="21">
        <v>3</v>
      </c>
    </row>
    <row r="42" spans="1:10" ht="42" customHeight="1">
      <c r="A42" s="16"/>
      <c r="B42" s="17"/>
      <c r="C42" s="17"/>
      <c r="D42" s="32" t="s">
        <v>43</v>
      </c>
      <c r="E42" s="18" t="s">
        <v>22</v>
      </c>
      <c r="F42" s="19">
        <v>60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44</v>
      </c>
      <c r="E43" s="18" t="s">
        <v>22</v>
      </c>
      <c r="F43" s="19">
        <v>37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38</v>
      </c>
      <c r="E44" s="18" t="s">
        <v>22</v>
      </c>
      <c r="F44" s="19">
        <v>37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45</v>
      </c>
      <c r="E45" s="18" t="s">
        <v>40</v>
      </c>
      <c r="F45" s="19">
        <v>5.5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41</v>
      </c>
      <c r="E46" s="18" t="s">
        <v>40</v>
      </c>
      <c r="F46" s="19">
        <v>6.9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31" t="s">
        <v>47</v>
      </c>
      <c r="D47" s="29"/>
      <c r="E47" s="18" t="s">
        <v>15</v>
      </c>
      <c r="F47" s="19">
        <v>1</v>
      </c>
      <c r="G47" s="20">
        <f>+G48+G49+G50+G51</f>
        <v>0</v>
      </c>
      <c r="H47" s="2"/>
      <c r="I47" s="21">
        <v>38</v>
      </c>
      <c r="J47" s="21">
        <v>3</v>
      </c>
    </row>
    <row r="48" spans="1:10" ht="42" customHeight="1">
      <c r="A48" s="16"/>
      <c r="B48" s="17"/>
      <c r="C48" s="17"/>
      <c r="D48" s="32" t="s">
        <v>36</v>
      </c>
      <c r="E48" s="18" t="s">
        <v>22</v>
      </c>
      <c r="F48" s="19">
        <v>10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48</v>
      </c>
      <c r="E49" s="18" t="s">
        <v>20</v>
      </c>
      <c r="F49" s="19">
        <v>0.9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49</v>
      </c>
      <c r="E50" s="18" t="s">
        <v>22</v>
      </c>
      <c r="F50" s="19">
        <v>9.1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50</v>
      </c>
      <c r="E51" s="18" t="s">
        <v>51</v>
      </c>
      <c r="F51" s="19">
        <v>3.0000000000000001E-3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31" t="s">
        <v>52</v>
      </c>
      <c r="D52" s="29"/>
      <c r="E52" s="18" t="s">
        <v>15</v>
      </c>
      <c r="F52" s="19">
        <v>1</v>
      </c>
      <c r="G52" s="20">
        <f>+G53+G54+G55</f>
        <v>0</v>
      </c>
      <c r="H52" s="2"/>
      <c r="I52" s="21">
        <v>43</v>
      </c>
      <c r="J52" s="21">
        <v>3</v>
      </c>
    </row>
    <row r="53" spans="1:10" ht="42" customHeight="1">
      <c r="A53" s="16"/>
      <c r="B53" s="17"/>
      <c r="C53" s="17"/>
      <c r="D53" s="32" t="s">
        <v>53</v>
      </c>
      <c r="E53" s="18" t="s">
        <v>20</v>
      </c>
      <c r="F53" s="19">
        <v>16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54</v>
      </c>
      <c r="E54" s="18" t="s">
        <v>22</v>
      </c>
      <c r="F54" s="19">
        <v>2.2000000000000002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55</v>
      </c>
      <c r="E55" s="18" t="s">
        <v>22</v>
      </c>
      <c r="F55" s="19">
        <v>310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31" t="s">
        <v>56</v>
      </c>
      <c r="D56" s="29"/>
      <c r="E56" s="18" t="s">
        <v>15</v>
      </c>
      <c r="F56" s="19">
        <v>1</v>
      </c>
      <c r="G56" s="20">
        <f>+G57+G58+G59</f>
        <v>0</v>
      </c>
      <c r="H56" s="2"/>
      <c r="I56" s="21">
        <v>47</v>
      </c>
      <c r="J56" s="21">
        <v>3</v>
      </c>
    </row>
    <row r="57" spans="1:10" ht="42" customHeight="1">
      <c r="A57" s="16"/>
      <c r="B57" s="17"/>
      <c r="C57" s="17"/>
      <c r="D57" s="32" t="s">
        <v>53</v>
      </c>
      <c r="E57" s="18" t="s">
        <v>20</v>
      </c>
      <c r="F57" s="19">
        <v>1.3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49</v>
      </c>
      <c r="E58" s="18" t="s">
        <v>22</v>
      </c>
      <c r="F58" s="19">
        <v>4.7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57</v>
      </c>
      <c r="E59" s="18" t="s">
        <v>58</v>
      </c>
      <c r="F59" s="19">
        <v>14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31" t="s">
        <v>59</v>
      </c>
      <c r="C60" s="28"/>
      <c r="D60" s="29"/>
      <c r="E60" s="18" t="s">
        <v>15</v>
      </c>
      <c r="F60" s="19">
        <v>1</v>
      </c>
      <c r="G60" s="20">
        <f>+G61+G71</f>
        <v>0</v>
      </c>
      <c r="H60" s="2"/>
      <c r="I60" s="21">
        <v>51</v>
      </c>
      <c r="J60" s="21">
        <v>2</v>
      </c>
    </row>
    <row r="61" spans="1:10" ht="42" customHeight="1">
      <c r="A61" s="16"/>
      <c r="B61" s="17"/>
      <c r="C61" s="31" t="s">
        <v>60</v>
      </c>
      <c r="D61" s="29"/>
      <c r="E61" s="18" t="s">
        <v>15</v>
      </c>
      <c r="F61" s="19">
        <v>1</v>
      </c>
      <c r="G61" s="20">
        <f>+G62+G63+G64+G65+G66+G67+G68+G69+G70</f>
        <v>0</v>
      </c>
      <c r="H61" s="2"/>
      <c r="I61" s="21">
        <v>52</v>
      </c>
      <c r="J61" s="21">
        <v>3</v>
      </c>
    </row>
    <row r="62" spans="1:10" ht="42" customHeight="1">
      <c r="A62" s="16"/>
      <c r="B62" s="17"/>
      <c r="C62" s="17"/>
      <c r="D62" s="32" t="s">
        <v>61</v>
      </c>
      <c r="E62" s="18" t="s">
        <v>22</v>
      </c>
      <c r="F62" s="19">
        <v>82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62</v>
      </c>
      <c r="E63" s="18" t="s">
        <v>22</v>
      </c>
      <c r="F63" s="19">
        <v>3.8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63</v>
      </c>
      <c r="E64" s="18" t="s">
        <v>20</v>
      </c>
      <c r="F64" s="19">
        <v>8.1999999999999993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64</v>
      </c>
      <c r="E65" s="18" t="s">
        <v>51</v>
      </c>
      <c r="F65" s="19">
        <v>0.90200000000000002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65</v>
      </c>
      <c r="E66" s="18" t="s">
        <v>22</v>
      </c>
      <c r="F66" s="19">
        <v>78.3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66</v>
      </c>
      <c r="E67" s="18" t="s">
        <v>20</v>
      </c>
      <c r="F67" s="19">
        <v>17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67</v>
      </c>
      <c r="E68" s="18" t="s">
        <v>22</v>
      </c>
      <c r="F68" s="19">
        <v>1.7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68</v>
      </c>
      <c r="E69" s="18" t="s">
        <v>40</v>
      </c>
      <c r="F69" s="19">
        <v>11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69</v>
      </c>
      <c r="E70" s="18" t="s">
        <v>70</v>
      </c>
      <c r="F70" s="19">
        <v>4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31" t="s">
        <v>71</v>
      </c>
      <c r="D71" s="29"/>
      <c r="E71" s="18" t="s">
        <v>15</v>
      </c>
      <c r="F71" s="19">
        <v>1</v>
      </c>
      <c r="G71" s="20">
        <f>+G72+G73+G74+G75+G76+G77+G78+G79+G80</f>
        <v>0</v>
      </c>
      <c r="H71" s="2"/>
      <c r="I71" s="21">
        <v>62</v>
      </c>
      <c r="J71" s="21">
        <v>3</v>
      </c>
    </row>
    <row r="72" spans="1:10" ht="42" customHeight="1">
      <c r="A72" s="16"/>
      <c r="B72" s="17"/>
      <c r="C72" s="17"/>
      <c r="D72" s="32" t="s">
        <v>61</v>
      </c>
      <c r="E72" s="18" t="s">
        <v>22</v>
      </c>
      <c r="F72" s="19">
        <v>190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2" t="s">
        <v>62</v>
      </c>
      <c r="E73" s="18" t="s">
        <v>22</v>
      </c>
      <c r="F73" s="19">
        <v>17.7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63</v>
      </c>
      <c r="E74" s="18" t="s">
        <v>20</v>
      </c>
      <c r="F74" s="19">
        <v>19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2" t="s">
        <v>64</v>
      </c>
      <c r="E75" s="18" t="s">
        <v>51</v>
      </c>
      <c r="F75" s="19">
        <v>2.8380000000000001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2" t="s">
        <v>65</v>
      </c>
      <c r="E76" s="18" t="s">
        <v>22</v>
      </c>
      <c r="F76" s="19">
        <v>362.4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66</v>
      </c>
      <c r="E77" s="18" t="s">
        <v>20</v>
      </c>
      <c r="F77" s="19">
        <v>51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2" t="s">
        <v>67</v>
      </c>
      <c r="E78" s="18" t="s">
        <v>22</v>
      </c>
      <c r="F78" s="19">
        <v>5.0999999999999996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2" t="s">
        <v>68</v>
      </c>
      <c r="E79" s="18" t="s">
        <v>40</v>
      </c>
      <c r="F79" s="19">
        <v>34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2" t="s">
        <v>69</v>
      </c>
      <c r="E80" s="18" t="s">
        <v>70</v>
      </c>
      <c r="F80" s="19">
        <v>9</v>
      </c>
      <c r="G80" s="33"/>
      <c r="H80" s="2"/>
      <c r="I80" s="21">
        <v>71</v>
      </c>
      <c r="J80" s="21">
        <v>4</v>
      </c>
    </row>
    <row r="81" spans="1:10" ht="42" customHeight="1">
      <c r="A81" s="30" t="s">
        <v>72</v>
      </c>
      <c r="B81" s="28"/>
      <c r="C81" s="28"/>
      <c r="D81" s="29"/>
      <c r="E81" s="18" t="s">
        <v>15</v>
      </c>
      <c r="F81" s="19">
        <v>1</v>
      </c>
      <c r="G81" s="20">
        <f>+G82</f>
        <v>0</v>
      </c>
      <c r="H81" s="2"/>
      <c r="I81" s="21">
        <v>72</v>
      </c>
      <c r="J81" s="21">
        <v>1</v>
      </c>
    </row>
    <row r="82" spans="1:10" ht="42" customHeight="1">
      <c r="A82" s="16"/>
      <c r="B82" s="31" t="s">
        <v>73</v>
      </c>
      <c r="C82" s="28"/>
      <c r="D82" s="29"/>
      <c r="E82" s="18" t="s">
        <v>15</v>
      </c>
      <c r="F82" s="19">
        <v>1</v>
      </c>
      <c r="G82" s="20">
        <f>+G83+G86+G89+G91</f>
        <v>0</v>
      </c>
      <c r="H82" s="2"/>
      <c r="I82" s="21">
        <v>73</v>
      </c>
      <c r="J82" s="21">
        <v>2</v>
      </c>
    </row>
    <row r="83" spans="1:10" ht="42" customHeight="1">
      <c r="A83" s="16"/>
      <c r="B83" s="17"/>
      <c r="C83" s="31" t="s">
        <v>74</v>
      </c>
      <c r="D83" s="29"/>
      <c r="E83" s="18" t="s">
        <v>15</v>
      </c>
      <c r="F83" s="19">
        <v>1</v>
      </c>
      <c r="G83" s="20">
        <f>+G84+G85</f>
        <v>0</v>
      </c>
      <c r="H83" s="2"/>
      <c r="I83" s="21">
        <v>74</v>
      </c>
      <c r="J83" s="21">
        <v>3</v>
      </c>
    </row>
    <row r="84" spans="1:10" ht="42" customHeight="1">
      <c r="A84" s="16"/>
      <c r="B84" s="17"/>
      <c r="C84" s="17"/>
      <c r="D84" s="32" t="s">
        <v>75</v>
      </c>
      <c r="E84" s="18" t="s">
        <v>22</v>
      </c>
      <c r="F84" s="19">
        <v>450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17"/>
      <c r="D85" s="32" t="s">
        <v>76</v>
      </c>
      <c r="E85" s="18" t="s">
        <v>22</v>
      </c>
      <c r="F85" s="19">
        <v>356</v>
      </c>
      <c r="G85" s="33"/>
      <c r="H85" s="2"/>
      <c r="I85" s="21">
        <v>76</v>
      </c>
      <c r="J85" s="21">
        <v>4</v>
      </c>
    </row>
    <row r="86" spans="1:10" ht="42" customHeight="1">
      <c r="A86" s="16"/>
      <c r="B86" s="17"/>
      <c r="C86" s="31" t="s">
        <v>77</v>
      </c>
      <c r="D86" s="29"/>
      <c r="E86" s="18" t="s">
        <v>15</v>
      </c>
      <c r="F86" s="19">
        <v>1</v>
      </c>
      <c r="G86" s="20">
        <f>+G87+G88</f>
        <v>0</v>
      </c>
      <c r="H86" s="2"/>
      <c r="I86" s="21">
        <v>77</v>
      </c>
      <c r="J86" s="21">
        <v>3</v>
      </c>
    </row>
    <row r="87" spans="1:10" ht="42" customHeight="1">
      <c r="A87" s="16"/>
      <c r="B87" s="17"/>
      <c r="C87" s="17"/>
      <c r="D87" s="32" t="s">
        <v>78</v>
      </c>
      <c r="E87" s="18" t="s">
        <v>79</v>
      </c>
      <c r="F87" s="19">
        <v>32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2" t="s">
        <v>80</v>
      </c>
      <c r="E88" s="18" t="s">
        <v>20</v>
      </c>
      <c r="F88" s="19">
        <v>0.6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31" t="s">
        <v>81</v>
      </c>
      <c r="D89" s="29"/>
      <c r="E89" s="18" t="s">
        <v>15</v>
      </c>
      <c r="F89" s="19">
        <v>1</v>
      </c>
      <c r="G89" s="20">
        <f>+G90</f>
        <v>0</v>
      </c>
      <c r="H89" s="2"/>
      <c r="I89" s="21">
        <v>80</v>
      </c>
      <c r="J89" s="21">
        <v>3</v>
      </c>
    </row>
    <row r="90" spans="1:10" ht="42" customHeight="1">
      <c r="A90" s="16"/>
      <c r="B90" s="17"/>
      <c r="C90" s="17"/>
      <c r="D90" s="32" t="s">
        <v>82</v>
      </c>
      <c r="E90" s="18" t="s">
        <v>58</v>
      </c>
      <c r="F90" s="19">
        <v>1</v>
      </c>
      <c r="G90" s="33"/>
      <c r="H90" s="2"/>
      <c r="I90" s="21">
        <v>81</v>
      </c>
      <c r="J90" s="21">
        <v>4</v>
      </c>
    </row>
    <row r="91" spans="1:10" ht="42" customHeight="1">
      <c r="A91" s="16"/>
      <c r="B91" s="17"/>
      <c r="C91" s="31" t="s">
        <v>83</v>
      </c>
      <c r="D91" s="29"/>
      <c r="E91" s="18" t="s">
        <v>15</v>
      </c>
      <c r="F91" s="19">
        <v>1</v>
      </c>
      <c r="G91" s="20">
        <f>+G92</f>
        <v>0</v>
      </c>
      <c r="H91" s="2"/>
      <c r="I91" s="21">
        <v>82</v>
      </c>
      <c r="J91" s="21">
        <v>3</v>
      </c>
    </row>
    <row r="92" spans="1:10" ht="42" customHeight="1">
      <c r="A92" s="16"/>
      <c r="B92" s="17"/>
      <c r="C92" s="17"/>
      <c r="D92" s="32" t="s">
        <v>83</v>
      </c>
      <c r="E92" s="18" t="s">
        <v>84</v>
      </c>
      <c r="F92" s="19">
        <v>2</v>
      </c>
      <c r="G92" s="33"/>
      <c r="H92" s="2"/>
      <c r="I92" s="21">
        <v>83</v>
      </c>
      <c r="J92" s="21">
        <v>4</v>
      </c>
    </row>
    <row r="93" spans="1:10" ht="42" customHeight="1">
      <c r="A93" s="30" t="s">
        <v>85</v>
      </c>
      <c r="B93" s="28"/>
      <c r="C93" s="28"/>
      <c r="D93" s="29"/>
      <c r="E93" s="18" t="s">
        <v>15</v>
      </c>
      <c r="F93" s="19">
        <v>1</v>
      </c>
      <c r="G93" s="20">
        <f>+G94+G106</f>
        <v>0</v>
      </c>
      <c r="H93" s="2"/>
      <c r="I93" s="21">
        <v>84</v>
      </c>
      <c r="J93" s="21"/>
    </row>
    <row r="94" spans="1:10" ht="42" customHeight="1">
      <c r="A94" s="30" t="s">
        <v>86</v>
      </c>
      <c r="B94" s="28"/>
      <c r="C94" s="28"/>
      <c r="D94" s="29"/>
      <c r="E94" s="18" t="s">
        <v>15</v>
      </c>
      <c r="F94" s="19">
        <v>1</v>
      </c>
      <c r="G94" s="20">
        <f>+G95+G96+G100</f>
        <v>0</v>
      </c>
      <c r="H94" s="2"/>
      <c r="I94" s="21">
        <v>85</v>
      </c>
      <c r="J94" s="21">
        <v>200</v>
      </c>
    </row>
    <row r="95" spans="1:10" ht="42" customHeight="1">
      <c r="A95" s="30" t="s">
        <v>87</v>
      </c>
      <c r="B95" s="28"/>
      <c r="C95" s="28"/>
      <c r="D95" s="29"/>
      <c r="E95" s="18" t="s">
        <v>15</v>
      </c>
      <c r="F95" s="19">
        <v>1</v>
      </c>
      <c r="G95" s="33"/>
      <c r="H95" s="2"/>
      <c r="I95" s="21">
        <v>86</v>
      </c>
      <c r="J95" s="21"/>
    </row>
    <row r="96" spans="1:10" ht="42" customHeight="1">
      <c r="A96" s="30" t="s">
        <v>88</v>
      </c>
      <c r="B96" s="28"/>
      <c r="C96" s="28"/>
      <c r="D96" s="29"/>
      <c r="E96" s="18" t="s">
        <v>15</v>
      </c>
      <c r="F96" s="19">
        <v>1</v>
      </c>
      <c r="G96" s="20">
        <f>+G97</f>
        <v>0</v>
      </c>
      <c r="H96" s="2"/>
      <c r="I96" s="21">
        <v>87</v>
      </c>
      <c r="J96" s="21">
        <v>1</v>
      </c>
    </row>
    <row r="97" spans="1:10" ht="42" customHeight="1">
      <c r="A97" s="16"/>
      <c r="B97" s="31" t="s">
        <v>89</v>
      </c>
      <c r="C97" s="28"/>
      <c r="D97" s="29"/>
      <c r="E97" s="18" t="s">
        <v>15</v>
      </c>
      <c r="F97" s="19">
        <v>1</v>
      </c>
      <c r="G97" s="20">
        <f>+G98</f>
        <v>0</v>
      </c>
      <c r="H97" s="2"/>
      <c r="I97" s="21">
        <v>88</v>
      </c>
      <c r="J97" s="21">
        <v>2</v>
      </c>
    </row>
    <row r="98" spans="1:10" ht="42" customHeight="1">
      <c r="A98" s="16"/>
      <c r="B98" s="17"/>
      <c r="C98" s="31" t="s">
        <v>88</v>
      </c>
      <c r="D98" s="29"/>
      <c r="E98" s="18" t="s">
        <v>15</v>
      </c>
      <c r="F98" s="19">
        <v>1</v>
      </c>
      <c r="G98" s="20">
        <f>+G99</f>
        <v>0</v>
      </c>
      <c r="H98" s="2"/>
      <c r="I98" s="21">
        <v>89</v>
      </c>
      <c r="J98" s="21">
        <v>3</v>
      </c>
    </row>
    <row r="99" spans="1:10" ht="42" customHeight="1">
      <c r="A99" s="16"/>
      <c r="B99" s="17"/>
      <c r="C99" s="17"/>
      <c r="D99" s="32" t="s">
        <v>90</v>
      </c>
      <c r="E99" s="18" t="s">
        <v>51</v>
      </c>
      <c r="F99" s="19">
        <v>63.4</v>
      </c>
      <c r="G99" s="33"/>
      <c r="H99" s="2"/>
      <c r="I99" s="21">
        <v>90</v>
      </c>
      <c r="J99" s="21">
        <v>4</v>
      </c>
    </row>
    <row r="100" spans="1:10" ht="42" customHeight="1">
      <c r="A100" s="30" t="s">
        <v>91</v>
      </c>
      <c r="B100" s="28"/>
      <c r="C100" s="28"/>
      <c r="D100" s="29"/>
      <c r="E100" s="18" t="s">
        <v>15</v>
      </c>
      <c r="F100" s="19">
        <v>1</v>
      </c>
      <c r="G100" s="20">
        <f>+G101</f>
        <v>0</v>
      </c>
      <c r="H100" s="2"/>
      <c r="I100" s="21">
        <v>91</v>
      </c>
      <c r="J100" s="21">
        <v>1</v>
      </c>
    </row>
    <row r="101" spans="1:10" ht="42" customHeight="1">
      <c r="A101" s="16"/>
      <c r="B101" s="31" t="s">
        <v>89</v>
      </c>
      <c r="C101" s="28"/>
      <c r="D101" s="29"/>
      <c r="E101" s="18" t="s">
        <v>15</v>
      </c>
      <c r="F101" s="19">
        <v>1</v>
      </c>
      <c r="G101" s="20">
        <f>+G102+G104</f>
        <v>0</v>
      </c>
      <c r="H101" s="2"/>
      <c r="I101" s="21">
        <v>92</v>
      </c>
      <c r="J101" s="21">
        <v>2</v>
      </c>
    </row>
    <row r="102" spans="1:10" ht="42" customHeight="1">
      <c r="A102" s="16"/>
      <c r="B102" s="17"/>
      <c r="C102" s="31" t="s">
        <v>92</v>
      </c>
      <c r="D102" s="29"/>
      <c r="E102" s="18" t="s">
        <v>15</v>
      </c>
      <c r="F102" s="19">
        <v>1</v>
      </c>
      <c r="G102" s="20">
        <f>+G103</f>
        <v>0</v>
      </c>
      <c r="H102" s="2"/>
      <c r="I102" s="21">
        <v>93</v>
      </c>
      <c r="J102" s="21">
        <v>3</v>
      </c>
    </row>
    <row r="103" spans="1:10" ht="42" customHeight="1">
      <c r="A103" s="16"/>
      <c r="B103" s="17"/>
      <c r="C103" s="17"/>
      <c r="D103" s="32" t="s">
        <v>93</v>
      </c>
      <c r="E103" s="18" t="s">
        <v>94</v>
      </c>
      <c r="F103" s="19">
        <v>8</v>
      </c>
      <c r="G103" s="33"/>
      <c r="H103" s="2"/>
      <c r="I103" s="21">
        <v>94</v>
      </c>
      <c r="J103" s="21">
        <v>4</v>
      </c>
    </row>
    <row r="104" spans="1:10" ht="42" customHeight="1">
      <c r="A104" s="16"/>
      <c r="B104" s="17"/>
      <c r="C104" s="31" t="s">
        <v>95</v>
      </c>
      <c r="D104" s="29"/>
      <c r="E104" s="18" t="s">
        <v>15</v>
      </c>
      <c r="F104" s="19">
        <v>1</v>
      </c>
      <c r="G104" s="20">
        <f>+G105</f>
        <v>0</v>
      </c>
      <c r="H104" s="2"/>
      <c r="I104" s="21">
        <v>95</v>
      </c>
      <c r="J104" s="21">
        <v>3</v>
      </c>
    </row>
    <row r="105" spans="1:10" ht="42" customHeight="1">
      <c r="A105" s="16"/>
      <c r="B105" s="17"/>
      <c r="C105" s="17"/>
      <c r="D105" s="32" t="s">
        <v>96</v>
      </c>
      <c r="E105" s="18" t="s">
        <v>94</v>
      </c>
      <c r="F105" s="19">
        <v>4</v>
      </c>
      <c r="G105" s="33"/>
      <c r="H105" s="2"/>
      <c r="I105" s="21">
        <v>96</v>
      </c>
      <c r="J105" s="21">
        <v>4</v>
      </c>
    </row>
    <row r="106" spans="1:10" ht="42" customHeight="1">
      <c r="A106" s="30" t="s">
        <v>97</v>
      </c>
      <c r="B106" s="28"/>
      <c r="C106" s="28"/>
      <c r="D106" s="29"/>
      <c r="E106" s="18" t="s">
        <v>15</v>
      </c>
      <c r="F106" s="19">
        <v>1</v>
      </c>
      <c r="G106" s="33"/>
      <c r="H106" s="2"/>
      <c r="I106" s="21">
        <v>97</v>
      </c>
      <c r="J106" s="21">
        <v>210</v>
      </c>
    </row>
    <row r="107" spans="1:10" ht="42" customHeight="1">
      <c r="A107" s="30" t="s">
        <v>98</v>
      </c>
      <c r="B107" s="28"/>
      <c r="C107" s="28"/>
      <c r="D107" s="29"/>
      <c r="E107" s="18" t="s">
        <v>15</v>
      </c>
      <c r="F107" s="19">
        <v>1</v>
      </c>
      <c r="G107" s="33"/>
      <c r="H107" s="2"/>
      <c r="I107" s="21">
        <v>98</v>
      </c>
      <c r="J107" s="21">
        <v>220</v>
      </c>
    </row>
    <row r="108" spans="1:10" ht="42" customHeight="1">
      <c r="A108" s="30" t="s">
        <v>99</v>
      </c>
      <c r="B108" s="28"/>
      <c r="C108" s="28"/>
      <c r="D108" s="29"/>
      <c r="E108" s="18" t="s">
        <v>15</v>
      </c>
      <c r="F108" s="19">
        <v>1</v>
      </c>
      <c r="G108" s="20">
        <f>+G109</f>
        <v>0</v>
      </c>
      <c r="H108" s="2"/>
      <c r="I108" s="21">
        <v>99</v>
      </c>
      <c r="J108" s="21">
        <v>1</v>
      </c>
    </row>
    <row r="109" spans="1:10" ht="42" customHeight="1">
      <c r="A109" s="16"/>
      <c r="B109" s="31" t="s">
        <v>100</v>
      </c>
      <c r="C109" s="28"/>
      <c r="D109" s="29"/>
      <c r="E109" s="18" t="s">
        <v>15</v>
      </c>
      <c r="F109" s="19">
        <v>1</v>
      </c>
      <c r="G109" s="20">
        <f>+G110</f>
        <v>0</v>
      </c>
      <c r="H109" s="2"/>
      <c r="I109" s="21">
        <v>100</v>
      </c>
      <c r="J109" s="21">
        <v>2</v>
      </c>
    </row>
    <row r="110" spans="1:10" ht="42" customHeight="1">
      <c r="A110" s="16"/>
      <c r="B110" s="17"/>
      <c r="C110" s="31" t="s">
        <v>100</v>
      </c>
      <c r="D110" s="29"/>
      <c r="E110" s="18" t="s">
        <v>15</v>
      </c>
      <c r="F110" s="19">
        <v>1</v>
      </c>
      <c r="G110" s="20">
        <f>+G111+G112</f>
        <v>0</v>
      </c>
      <c r="H110" s="2"/>
      <c r="I110" s="21">
        <v>101</v>
      </c>
      <c r="J110" s="21">
        <v>3</v>
      </c>
    </row>
    <row r="111" spans="1:10" ht="42" customHeight="1">
      <c r="A111" s="16"/>
      <c r="B111" s="17"/>
      <c r="C111" s="17"/>
      <c r="D111" s="32" t="s">
        <v>101</v>
      </c>
      <c r="E111" s="18" t="s">
        <v>15</v>
      </c>
      <c r="F111" s="19">
        <v>1</v>
      </c>
      <c r="G111" s="33"/>
      <c r="H111" s="2"/>
      <c r="I111" s="21">
        <v>102</v>
      </c>
      <c r="J111" s="21">
        <v>4</v>
      </c>
    </row>
    <row r="112" spans="1:10" ht="42" customHeight="1">
      <c r="A112" s="16"/>
      <c r="B112" s="17"/>
      <c r="C112" s="17"/>
      <c r="D112" s="32" t="s">
        <v>102</v>
      </c>
      <c r="E112" s="18" t="s">
        <v>15</v>
      </c>
      <c r="F112" s="19">
        <v>1</v>
      </c>
      <c r="G112" s="33"/>
      <c r="H112" s="2"/>
      <c r="I112" s="21">
        <v>103</v>
      </c>
      <c r="J112" s="21">
        <v>4</v>
      </c>
    </row>
    <row r="113" spans="1:10" ht="42" customHeight="1">
      <c r="A113" s="34" t="s">
        <v>103</v>
      </c>
      <c r="B113" s="35"/>
      <c r="C113" s="35"/>
      <c r="D113" s="36"/>
      <c r="E113" s="37" t="s">
        <v>15</v>
      </c>
      <c r="F113" s="38">
        <v>1</v>
      </c>
      <c r="G113" s="39">
        <f>+G10+G107+G108</f>
        <v>0</v>
      </c>
      <c r="H113" s="40"/>
      <c r="I113" s="41">
        <v>104</v>
      </c>
      <c r="J113" s="41">
        <v>30</v>
      </c>
    </row>
    <row r="114" spans="1:10" ht="42" customHeight="1">
      <c r="A114" s="22" t="s">
        <v>11</v>
      </c>
      <c r="B114" s="23"/>
      <c r="C114" s="23"/>
      <c r="D114" s="24"/>
      <c r="E114" s="25" t="s">
        <v>12</v>
      </c>
      <c r="F114" s="26" t="s">
        <v>12</v>
      </c>
      <c r="G114" s="27">
        <f>G113</f>
        <v>0</v>
      </c>
      <c r="I114" s="21">
        <v>105</v>
      </c>
      <c r="J114" s="21">
        <v>90</v>
      </c>
    </row>
    <row r="115" spans="1:10" ht="42" customHeight="1"/>
    <row r="116" spans="1:10" ht="42" customHeight="1"/>
  </sheetData>
  <sheetProtection algorithmName="SHA-512" hashValue="gJP7i/z87YJaBi7/iBtBOc3mu+fi9t7AwdCnDlEGVUyvlpeolpAbJeKHcBSg+n/GeYn1t2SXcsbtoQWrhqjfcA==" saltValue="a0v3MKMyS7s2Ewe9KP+jzA==" spinCount="100000" sheet="1" objects="1" scenarios="1"/>
  <mergeCells count="47">
    <mergeCell ref="A108:D108"/>
    <mergeCell ref="B109:D109"/>
    <mergeCell ref="C110:D110"/>
    <mergeCell ref="A113:D113"/>
    <mergeCell ref="A100:D100"/>
    <mergeCell ref="B101:D101"/>
    <mergeCell ref="C102:D102"/>
    <mergeCell ref="C104:D104"/>
    <mergeCell ref="A106:D106"/>
    <mergeCell ref="A107:D107"/>
    <mergeCell ref="A93:D93"/>
    <mergeCell ref="A94:D94"/>
    <mergeCell ref="A95:D95"/>
    <mergeCell ref="A96:D96"/>
    <mergeCell ref="B97:D97"/>
    <mergeCell ref="C98:D98"/>
    <mergeCell ref="A81:D81"/>
    <mergeCell ref="B82:D82"/>
    <mergeCell ref="C83:D83"/>
    <mergeCell ref="C86:D86"/>
    <mergeCell ref="C89:D89"/>
    <mergeCell ref="C91:D91"/>
    <mergeCell ref="C47:D47"/>
    <mergeCell ref="C52:D52"/>
    <mergeCell ref="C56:D56"/>
    <mergeCell ref="B60:D60"/>
    <mergeCell ref="C61:D61"/>
    <mergeCell ref="C71:D71"/>
    <mergeCell ref="B25:D25"/>
    <mergeCell ref="C26:D26"/>
    <mergeCell ref="B28:D28"/>
    <mergeCell ref="C29:D29"/>
    <mergeCell ref="C35:D35"/>
    <mergeCell ref="C41:D41"/>
    <mergeCell ref="A114:D114"/>
    <mergeCell ref="A10:D10"/>
    <mergeCell ref="A11:D11"/>
    <mergeCell ref="A12:D12"/>
    <mergeCell ref="B13:D13"/>
    <mergeCell ref="C14:D14"/>
    <mergeCell ref="C22:D22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Bandou Seisuke</dc:creator>
  <cp:lastModifiedBy>Bandou Seisuke</cp:lastModifiedBy>
  <dcterms:created xsi:type="dcterms:W3CDTF">2021-02-05T12:40:24Z</dcterms:created>
  <dcterms:modified xsi:type="dcterms:W3CDTF">2021-02-05T12:41:51Z</dcterms:modified>
</cp:coreProperties>
</file>